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A5BF3A14-CC39-4738-BDB0-B974057602DA}" xr6:coauthVersionLast="47" xr6:coauthVersionMax="47" xr10:uidLastSave="{00000000-0000-0000-0000-000000000000}"/>
  <bookViews>
    <workbookView xWindow="-108" yWindow="-108" windowWidth="23256" windowHeight="12456" xr2:uid="{6AB194F3-388B-4C53-BF84-8B0C40B0719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3" i="1" l="1"/>
  <c r="S13" i="1"/>
  <c r="W12" i="1"/>
  <c r="U12" i="1"/>
  <c r="S12" i="1"/>
  <c r="W11" i="1"/>
  <c r="U11" i="1"/>
  <c r="S11" i="1"/>
  <c r="W10" i="1"/>
  <c r="U10" i="1"/>
  <c r="S10" i="1"/>
  <c r="Q10" i="1"/>
  <c r="O10" i="1"/>
  <c r="U9" i="1"/>
  <c r="S9" i="1"/>
  <c r="U8" i="1"/>
  <c r="U7" i="1"/>
  <c r="W5" i="1"/>
  <c r="U5" i="1"/>
  <c r="S5" i="1"/>
  <c r="U3" i="1"/>
  <c r="S3" i="1"/>
  <c r="W2" i="1"/>
  <c r="U2" i="1"/>
  <c r="S2" i="1"/>
  <c r="I16" i="1"/>
  <c r="I15" i="1"/>
  <c r="I14" i="1"/>
  <c r="I13" i="1"/>
  <c r="I12" i="1"/>
  <c r="M11" i="1"/>
  <c r="K11" i="1"/>
  <c r="I11" i="1"/>
  <c r="M10" i="1"/>
  <c r="K10" i="1"/>
  <c r="I10" i="1"/>
  <c r="M9" i="1"/>
  <c r="K9" i="1"/>
  <c r="I9" i="1"/>
  <c r="I8" i="1"/>
  <c r="M7" i="1"/>
  <c r="K7" i="1"/>
  <c r="I7" i="1"/>
  <c r="I6" i="1"/>
  <c r="M5" i="1"/>
  <c r="K5" i="1"/>
  <c r="I5" i="1"/>
  <c r="K4" i="1"/>
  <c r="I4" i="1"/>
  <c r="I3" i="1"/>
  <c r="M2" i="1"/>
  <c r="K2" i="1"/>
  <c r="I2" i="1"/>
  <c r="G16" i="1"/>
  <c r="G15" i="1"/>
  <c r="G14" i="1"/>
  <c r="G13" i="1"/>
  <c r="G12" i="1"/>
  <c r="G11" i="1"/>
  <c r="G10" i="1"/>
  <c r="G9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<sst xmlns="http://schemas.openxmlformats.org/spreadsheetml/2006/main" count="69" uniqueCount="51">
  <si>
    <t>NO</t>
  </si>
  <si>
    <t>KECAMATAN</t>
  </si>
  <si>
    <t>PUSKESMAS</t>
  </si>
  <si>
    <t>Murung</t>
  </si>
  <si>
    <t>Puskesmas Puruk Cahu</t>
  </si>
  <si>
    <t>Puskesmas Puruk Cahu Seberang</t>
  </si>
  <si>
    <t>Puskesmas Mangkahui</t>
  </si>
  <si>
    <t>Tanah Siang</t>
  </si>
  <si>
    <t>Puskesmas Konut</t>
  </si>
  <si>
    <t>Puskesmas Saripoi</t>
  </si>
  <si>
    <t>Laung Tuhup</t>
  </si>
  <si>
    <t>Puskesmas Muara Laung</t>
  </si>
  <si>
    <t>Puskesmas Muara Tuhup</t>
  </si>
  <si>
    <t>Puskesmas Batu Bua</t>
  </si>
  <si>
    <t>Permata Intan</t>
  </si>
  <si>
    <t>Puskesmas Tumbang Lahung</t>
  </si>
  <si>
    <t>Sumber Barito</t>
  </si>
  <si>
    <t>Puskesmas Tumbang Kunyi</t>
  </si>
  <si>
    <t>Sungai Babuat</t>
  </si>
  <si>
    <t>Puskesmas Tumbang Bantian</t>
  </si>
  <si>
    <t>Tanah Siang Selatan</t>
  </si>
  <si>
    <t>Puskesmas Datah Kotou</t>
  </si>
  <si>
    <t>Barito Tuhup Raya</t>
  </si>
  <si>
    <t>Puskesmas Makunjung</t>
  </si>
  <si>
    <t>Seribu Riam</t>
  </si>
  <si>
    <t>Puskesmas Muara Joloi</t>
  </si>
  <si>
    <t>Uut Murung</t>
  </si>
  <si>
    <t>Puskesmas Tumbang Olong</t>
  </si>
  <si>
    <t>JUMLAH (KAB/KOTA)</t>
  </si>
  <si>
    <t>PUSKESMAS MELAKSANAKAN KEGIATAN DETEKSI DINI IVA &amp; SADANIS*</t>
  </si>
  <si>
    <t>PEREMPUAN USIA 30 - 50 TAHUN</t>
  </si>
  <si>
    <t>JUMLAH (%) PEMERIKSAAN IVA</t>
  </si>
  <si>
    <t>JUMLAH (%)  PEMERIKSAAN SADANIS</t>
  </si>
  <si>
    <t>JUMLAH (%) IVA POSITIF</t>
  </si>
  <si>
    <t xml:space="preserve">JUMLAH (%) CURIGA KANKER LEHER RAHIM </t>
  </si>
  <si>
    <t>JUMLAH (%)  KRIOTERAPI</t>
  </si>
  <si>
    <t>JUMLAH (%) IVA POSITIF DAN CURIGA KANKER LEHER RAHIM DIRUJUK</t>
  </si>
  <si>
    <t>JUMLAH (%) TUMOR/BENJOLAN</t>
  </si>
  <si>
    <t>JUMLAH (%) CURIGA KANKER PAYUDARA</t>
  </si>
  <si>
    <t>√</t>
  </si>
  <si>
    <t>-</t>
  </si>
  <si>
    <t>JUMLAH % TUMOR DAN CURIGA KANKER PAYUDARA DIRUJUK</t>
  </si>
  <si>
    <t xml:space="preserve"> TUMOR DAN CURIGA KANKER PAYUDARA DIRUJUK</t>
  </si>
  <si>
    <t xml:space="preserve"> CURIGA KANKER PAYUDARA</t>
  </si>
  <si>
    <t xml:space="preserve"> TUMOR/BENJOLAN </t>
  </si>
  <si>
    <t xml:space="preserve"> IVA POSITIF DAN CURIGA KANKER LEHER RAHIM DIRUJUK</t>
  </si>
  <si>
    <t xml:space="preserve"> KRIOTERAPI</t>
  </si>
  <si>
    <t xml:space="preserve"> CURIGA KANKER LEHER RAHIM </t>
  </si>
  <si>
    <t xml:space="preserve"> IVA POSITIF</t>
  </si>
  <si>
    <t>PEMERIKSAAN SADANIS</t>
  </si>
  <si>
    <t xml:space="preserve"> PEMERIKSAAN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</si>
</sst>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5372B-06AF-434B-9782-004A0020C2A0}">
  <dimension ref="A1:AC17"/>
  <sheetViews>
    <sheetView tabSelected="1" topLeftCell="B1" zoomScaleNormal="100" workbookViewId="0">
      <selection activeCell="F8" sqref="F8"/>
    </sheetView>
  </sheetViews>
  <sheetFormatPr defaultRowHeight="14.4" x14ac:dyDescent="0.3"/>
  <cols>
    <col min="1" max="1" width="4.88671875" customWidth="1"/>
    <col min="2" max="2" width="24.44140625" customWidth="1"/>
    <col min="3" max="3" width="36.5546875" customWidth="1"/>
    <col min="4" max="4" width="27.6640625" customWidth="1"/>
    <col min="5" max="5" width="16" customWidth="1"/>
    <col min="6" max="6" width="17.109375" customWidth="1"/>
    <col min="7" max="7" width="19.109375" customWidth="1"/>
    <col min="8" max="8" width="19.88671875" customWidth="1"/>
    <col min="9" max="9" width="19.109375" customWidth="1"/>
    <col min="10" max="10" width="13.5546875" customWidth="1"/>
    <col min="11" max="11" width="16.6640625" customWidth="1"/>
    <col min="12" max="12" width="14" customWidth="1"/>
    <col min="13" max="13" width="16.77734375" customWidth="1"/>
    <col min="14" max="14" width="16.33203125" customWidth="1"/>
    <col min="15" max="15" width="14.21875" customWidth="1"/>
    <col min="16" max="16" width="15.6640625" customWidth="1"/>
    <col min="17" max="17" width="18.33203125" customWidth="1"/>
    <col min="18" max="18" width="22.88671875" customWidth="1"/>
    <col min="19" max="19" width="22.44140625" customWidth="1"/>
    <col min="20" max="20" width="14.5546875" customWidth="1"/>
    <col min="21" max="21" width="14.21875" customWidth="1"/>
    <col min="22" max="22" width="20.109375" customWidth="1"/>
    <col min="23" max="23" width="18.44140625" customWidth="1"/>
  </cols>
  <sheetData>
    <row r="1" spans="1:29" ht="93.6" x14ac:dyDescent="0.3">
      <c r="A1" s="1" t="s">
        <v>0</v>
      </c>
      <c r="B1" s="1" t="s">
        <v>1</v>
      </c>
      <c r="C1" s="1" t="s">
        <v>2</v>
      </c>
      <c r="D1" s="1" t="s">
        <v>29</v>
      </c>
      <c r="E1" s="1" t="s">
        <v>30</v>
      </c>
      <c r="F1" s="1" t="s">
        <v>50</v>
      </c>
      <c r="G1" s="1" t="s">
        <v>31</v>
      </c>
      <c r="H1" s="1" t="s">
        <v>49</v>
      </c>
      <c r="I1" s="1" t="s">
        <v>32</v>
      </c>
      <c r="J1" s="1" t="s">
        <v>48</v>
      </c>
      <c r="K1" s="1" t="s">
        <v>33</v>
      </c>
      <c r="L1" s="1" t="s">
        <v>47</v>
      </c>
      <c r="M1" s="1" t="s">
        <v>34</v>
      </c>
      <c r="N1" s="1" t="s">
        <v>46</v>
      </c>
      <c r="O1" s="1" t="s">
        <v>35</v>
      </c>
      <c r="P1" s="1" t="s">
        <v>45</v>
      </c>
      <c r="Q1" s="1" t="s">
        <v>36</v>
      </c>
      <c r="R1" s="1" t="s">
        <v>44</v>
      </c>
      <c r="S1" s="1" t="s">
        <v>37</v>
      </c>
      <c r="T1" s="1" t="s">
        <v>43</v>
      </c>
      <c r="U1" s="1" t="s">
        <v>38</v>
      </c>
      <c r="V1" s="1" t="s">
        <v>42</v>
      </c>
      <c r="W1" s="1" t="s">
        <v>41</v>
      </c>
      <c r="X1" s="8"/>
      <c r="Y1" s="8"/>
      <c r="Z1" s="8"/>
      <c r="AA1" s="8"/>
      <c r="AB1" s="8"/>
      <c r="AC1" s="8"/>
    </row>
    <row r="2" spans="1:29" ht="15" x14ac:dyDescent="0.3">
      <c r="A2" s="4">
        <v>1</v>
      </c>
      <c r="B2" s="3" t="s">
        <v>3</v>
      </c>
      <c r="C2" s="3" t="s">
        <v>4</v>
      </c>
      <c r="D2" s="5" t="s">
        <v>39</v>
      </c>
      <c r="E2" s="5">
        <v>2763</v>
      </c>
      <c r="F2" s="5">
        <v>70</v>
      </c>
      <c r="G2" s="6">
        <f t="shared" ref="G2:G7" si="0">F2/E2*100</f>
        <v>2.533478103510677</v>
      </c>
      <c r="H2" s="6">
        <v>16</v>
      </c>
      <c r="I2" s="6">
        <f t="shared" ref="I2:I16" si="1">H2/E2*100</f>
        <v>0.57908070937386902</v>
      </c>
      <c r="J2" s="5">
        <v>0</v>
      </c>
      <c r="K2" s="6">
        <f>J2/$F2*100</f>
        <v>0</v>
      </c>
      <c r="L2" s="5">
        <v>0</v>
      </c>
      <c r="M2" s="6">
        <f>L2/$F2*100</f>
        <v>0</v>
      </c>
      <c r="N2" s="5">
        <v>0</v>
      </c>
      <c r="O2" s="6">
        <v>0</v>
      </c>
      <c r="P2" s="5">
        <v>0</v>
      </c>
      <c r="Q2" s="6">
        <v>0</v>
      </c>
      <c r="R2" s="5">
        <v>12</v>
      </c>
      <c r="S2" s="6">
        <f t="shared" ref="S2:S3" si="2">R2/$H2*100</f>
        <v>75</v>
      </c>
      <c r="T2" s="5">
        <v>2</v>
      </c>
      <c r="U2" s="6">
        <f t="shared" ref="U2:U3" si="3">T2/$H2*100</f>
        <v>12.5</v>
      </c>
      <c r="V2" s="5">
        <v>12</v>
      </c>
      <c r="W2" s="6">
        <f>V2/($R2+$T2)*100</f>
        <v>85.714285714285708</v>
      </c>
    </row>
    <row r="3" spans="1:29" ht="15" x14ac:dyDescent="0.3">
      <c r="A3" s="4">
        <v>2</v>
      </c>
      <c r="B3" s="3" t="s">
        <v>3</v>
      </c>
      <c r="C3" s="3" t="s">
        <v>5</v>
      </c>
      <c r="D3" s="5" t="s">
        <v>39</v>
      </c>
      <c r="E3" s="5">
        <v>937</v>
      </c>
      <c r="F3" s="5">
        <v>0</v>
      </c>
      <c r="G3" s="6">
        <f t="shared" si="0"/>
        <v>0</v>
      </c>
      <c r="H3" s="6">
        <v>52</v>
      </c>
      <c r="I3" s="6">
        <f t="shared" si="1"/>
        <v>5.5496264674493059</v>
      </c>
      <c r="J3" s="5">
        <v>0</v>
      </c>
      <c r="K3" s="6">
        <v>0</v>
      </c>
      <c r="L3" s="5">
        <v>0</v>
      </c>
      <c r="M3" s="6">
        <v>0</v>
      </c>
      <c r="N3" s="5">
        <v>0</v>
      </c>
      <c r="O3" s="6">
        <v>0</v>
      </c>
      <c r="P3" s="5">
        <v>0</v>
      </c>
      <c r="Q3" s="6">
        <v>0</v>
      </c>
      <c r="R3" s="5">
        <v>0</v>
      </c>
      <c r="S3" s="6">
        <f t="shared" si="2"/>
        <v>0</v>
      </c>
      <c r="T3" s="5">
        <v>0</v>
      </c>
      <c r="U3" s="6">
        <f t="shared" si="3"/>
        <v>0</v>
      </c>
      <c r="V3" s="5">
        <v>0</v>
      </c>
      <c r="W3" s="6">
        <v>0</v>
      </c>
    </row>
    <row r="4" spans="1:29" ht="15" x14ac:dyDescent="0.3">
      <c r="A4" s="4">
        <v>3</v>
      </c>
      <c r="B4" s="3" t="s">
        <v>3</v>
      </c>
      <c r="C4" s="3" t="s">
        <v>6</v>
      </c>
      <c r="D4" s="5" t="s">
        <v>39</v>
      </c>
      <c r="E4" s="5">
        <v>608</v>
      </c>
      <c r="F4" s="5">
        <v>20</v>
      </c>
      <c r="G4" s="6">
        <f t="shared" si="0"/>
        <v>3.2894736842105261</v>
      </c>
      <c r="H4" s="6">
        <v>22</v>
      </c>
      <c r="I4" s="6">
        <f t="shared" si="1"/>
        <v>3.6184210526315792</v>
      </c>
      <c r="J4" s="5">
        <v>0</v>
      </c>
      <c r="K4" s="6">
        <f t="shared" ref="K4:K5" si="4">J4/$F4*100</f>
        <v>0</v>
      </c>
      <c r="L4" s="5">
        <v>0</v>
      </c>
      <c r="M4" s="6">
        <v>0</v>
      </c>
      <c r="N4" s="5">
        <v>0</v>
      </c>
      <c r="O4" s="6">
        <v>0</v>
      </c>
      <c r="P4" s="5">
        <v>0</v>
      </c>
      <c r="Q4" s="6">
        <v>0</v>
      </c>
      <c r="R4" s="5">
        <v>0</v>
      </c>
      <c r="S4" s="6">
        <v>0</v>
      </c>
      <c r="T4" s="5">
        <v>0</v>
      </c>
      <c r="U4" s="6">
        <v>0</v>
      </c>
      <c r="V4" s="5">
        <v>0</v>
      </c>
      <c r="W4" s="6">
        <v>0</v>
      </c>
    </row>
    <row r="5" spans="1:29" ht="15" x14ac:dyDescent="0.3">
      <c r="A5" s="4">
        <v>4</v>
      </c>
      <c r="B5" s="3" t="s">
        <v>7</v>
      </c>
      <c r="C5" s="3" t="s">
        <v>8</v>
      </c>
      <c r="D5" s="5" t="s">
        <v>39</v>
      </c>
      <c r="E5" s="5">
        <v>601</v>
      </c>
      <c r="F5" s="5">
        <v>12</v>
      </c>
      <c r="G5" s="6">
        <f t="shared" si="0"/>
        <v>1.9966722129783694</v>
      </c>
      <c r="H5" s="6">
        <v>169</v>
      </c>
      <c r="I5" s="6">
        <f t="shared" si="1"/>
        <v>28.119800332778699</v>
      </c>
      <c r="J5" s="5"/>
      <c r="K5" s="6">
        <f t="shared" si="4"/>
        <v>0</v>
      </c>
      <c r="L5" s="5"/>
      <c r="M5" s="6">
        <f>L5/$F5*100</f>
        <v>0</v>
      </c>
      <c r="N5" s="5">
        <v>0</v>
      </c>
      <c r="O5" s="6">
        <v>0</v>
      </c>
      <c r="P5" s="5">
        <v>0</v>
      </c>
      <c r="Q5" s="6">
        <v>0</v>
      </c>
      <c r="R5" s="5">
        <v>15</v>
      </c>
      <c r="S5" s="6">
        <f>R5/$H5*100</f>
        <v>8.8757396449704142</v>
      </c>
      <c r="T5" s="5">
        <v>1</v>
      </c>
      <c r="U5" s="6">
        <f>T5/$H5*100</f>
        <v>0.59171597633136097</v>
      </c>
      <c r="V5" s="5">
        <v>15</v>
      </c>
      <c r="W5" s="6">
        <f>V5/($R5+$T5)*100</f>
        <v>93.75</v>
      </c>
    </row>
    <row r="6" spans="1:29" ht="15" x14ac:dyDescent="0.3">
      <c r="A6" s="4">
        <v>5</v>
      </c>
      <c r="B6" s="3" t="s">
        <v>7</v>
      </c>
      <c r="C6" s="3" t="s">
        <v>9</v>
      </c>
      <c r="D6" s="5" t="s">
        <v>40</v>
      </c>
      <c r="E6" s="5">
        <v>899</v>
      </c>
      <c r="F6" s="5">
        <v>0</v>
      </c>
      <c r="G6" s="6">
        <f t="shared" si="0"/>
        <v>0</v>
      </c>
      <c r="H6" s="6">
        <v>0</v>
      </c>
      <c r="I6" s="6">
        <f t="shared" si="1"/>
        <v>0</v>
      </c>
      <c r="J6" s="5">
        <v>0</v>
      </c>
      <c r="K6" s="6">
        <v>0</v>
      </c>
      <c r="L6" s="5">
        <v>0</v>
      </c>
      <c r="M6" s="6">
        <v>0</v>
      </c>
      <c r="N6" s="5">
        <v>0</v>
      </c>
      <c r="O6" s="6">
        <v>0</v>
      </c>
      <c r="P6" s="5">
        <v>0</v>
      </c>
      <c r="Q6" s="6">
        <v>0</v>
      </c>
      <c r="R6" s="5">
        <v>0</v>
      </c>
      <c r="S6" s="6">
        <v>0</v>
      </c>
      <c r="T6" s="5">
        <v>0</v>
      </c>
      <c r="U6" s="6">
        <v>0</v>
      </c>
      <c r="V6" s="5">
        <v>0</v>
      </c>
      <c r="W6" s="6">
        <v>0</v>
      </c>
    </row>
    <row r="7" spans="1:29" ht="15" x14ac:dyDescent="0.3">
      <c r="A7" s="4">
        <v>6</v>
      </c>
      <c r="B7" s="3" t="s">
        <v>10</v>
      </c>
      <c r="C7" s="3" t="s">
        <v>11</v>
      </c>
      <c r="D7" s="5" t="s">
        <v>39</v>
      </c>
      <c r="E7" s="5">
        <v>1216</v>
      </c>
      <c r="F7" s="5">
        <v>1</v>
      </c>
      <c r="G7" s="6">
        <f t="shared" si="0"/>
        <v>8.223684210526315E-2</v>
      </c>
      <c r="H7" s="6">
        <v>12</v>
      </c>
      <c r="I7" s="6">
        <f t="shared" si="1"/>
        <v>0.98684210526315785</v>
      </c>
      <c r="J7" s="5">
        <v>0</v>
      </c>
      <c r="K7" s="6">
        <f>J7/$F7*100</f>
        <v>0</v>
      </c>
      <c r="L7" s="5">
        <v>0</v>
      </c>
      <c r="M7" s="6">
        <f>L7/$F7*100</f>
        <v>0</v>
      </c>
      <c r="N7" s="5">
        <v>0</v>
      </c>
      <c r="O7" s="6">
        <v>0</v>
      </c>
      <c r="P7" s="5">
        <v>0</v>
      </c>
      <c r="Q7" s="6">
        <v>0</v>
      </c>
      <c r="R7" s="5">
        <v>0</v>
      </c>
      <c r="S7" s="6">
        <v>0</v>
      </c>
      <c r="T7" s="5">
        <v>0</v>
      </c>
      <c r="U7" s="6">
        <f t="shared" ref="U7:U13" si="5">T7/$H7*100</f>
        <v>0</v>
      </c>
      <c r="V7" s="5">
        <v>0</v>
      </c>
      <c r="W7" s="6">
        <v>0</v>
      </c>
    </row>
    <row r="8" spans="1:29" ht="15" x14ac:dyDescent="0.3">
      <c r="A8" s="4">
        <v>7</v>
      </c>
      <c r="B8" s="3" t="s">
        <v>10</v>
      </c>
      <c r="C8" s="3" t="s">
        <v>12</v>
      </c>
      <c r="D8" s="5" t="s">
        <v>39</v>
      </c>
      <c r="E8" s="5">
        <v>462</v>
      </c>
      <c r="F8" s="5">
        <v>0</v>
      </c>
      <c r="G8" s="6">
        <v>0</v>
      </c>
      <c r="H8" s="6">
        <v>1</v>
      </c>
      <c r="I8" s="6">
        <f t="shared" si="1"/>
        <v>0.21645021645021645</v>
      </c>
      <c r="J8" s="5">
        <v>0</v>
      </c>
      <c r="K8" s="6">
        <v>0</v>
      </c>
      <c r="L8" s="5">
        <v>0</v>
      </c>
      <c r="M8" s="6">
        <v>0</v>
      </c>
      <c r="N8" s="5">
        <v>0</v>
      </c>
      <c r="O8" s="6">
        <v>0</v>
      </c>
      <c r="P8" s="5">
        <v>0</v>
      </c>
      <c r="Q8" s="6">
        <v>0</v>
      </c>
      <c r="R8" s="5">
        <v>0</v>
      </c>
      <c r="S8" s="6">
        <v>0</v>
      </c>
      <c r="T8" s="5">
        <v>0</v>
      </c>
      <c r="U8" s="6">
        <f t="shared" si="5"/>
        <v>0</v>
      </c>
      <c r="V8" s="5">
        <v>0</v>
      </c>
      <c r="W8" s="6">
        <v>0</v>
      </c>
    </row>
    <row r="9" spans="1:29" ht="15" x14ac:dyDescent="0.3">
      <c r="A9" s="4">
        <v>8</v>
      </c>
      <c r="B9" s="3" t="s">
        <v>10</v>
      </c>
      <c r="C9" s="3" t="s">
        <v>13</v>
      </c>
      <c r="D9" s="5" t="s">
        <v>39</v>
      </c>
      <c r="E9" s="5">
        <v>587</v>
      </c>
      <c r="F9" s="5">
        <v>11</v>
      </c>
      <c r="G9" s="6">
        <f t="shared" ref="G9:G16" si="6">F9/E9*100</f>
        <v>1.8739352640545146</v>
      </c>
      <c r="H9" s="6">
        <v>82</v>
      </c>
      <c r="I9" s="6">
        <f t="shared" si="1"/>
        <v>13.969335604770016</v>
      </c>
      <c r="J9" s="5">
        <v>0</v>
      </c>
      <c r="K9" s="6">
        <f t="shared" ref="K9:K11" si="7">J9/$F9*100</f>
        <v>0</v>
      </c>
      <c r="L9" s="5">
        <v>0</v>
      </c>
      <c r="M9" s="6">
        <f t="shared" ref="M9:M11" si="8">L9/$F9*100</f>
        <v>0</v>
      </c>
      <c r="N9" s="5">
        <v>0</v>
      </c>
      <c r="O9" s="6">
        <v>0</v>
      </c>
      <c r="P9" s="5">
        <v>0</v>
      </c>
      <c r="Q9" s="6">
        <v>0</v>
      </c>
      <c r="R9" s="5">
        <v>0</v>
      </c>
      <c r="S9" s="6">
        <f t="shared" ref="S9:S13" si="9">R9/$H9*100</f>
        <v>0</v>
      </c>
      <c r="T9" s="5">
        <v>0</v>
      </c>
      <c r="U9" s="6">
        <f t="shared" si="5"/>
        <v>0</v>
      </c>
      <c r="V9" s="5">
        <v>0</v>
      </c>
      <c r="W9" s="6">
        <v>0</v>
      </c>
    </row>
    <row r="10" spans="1:29" ht="15" x14ac:dyDescent="0.3">
      <c r="A10" s="4">
        <v>9</v>
      </c>
      <c r="B10" s="3" t="s">
        <v>14</v>
      </c>
      <c r="C10" s="3" t="s">
        <v>15</v>
      </c>
      <c r="D10" s="5" t="s">
        <v>39</v>
      </c>
      <c r="E10" s="5">
        <v>1303</v>
      </c>
      <c r="F10" s="5">
        <v>18</v>
      </c>
      <c r="G10" s="6">
        <f t="shared" si="6"/>
        <v>1.3814274750575595</v>
      </c>
      <c r="H10" s="6">
        <v>20</v>
      </c>
      <c r="I10" s="6">
        <f t="shared" si="1"/>
        <v>1.5349194167306215</v>
      </c>
      <c r="J10" s="5">
        <v>1</v>
      </c>
      <c r="K10" s="6">
        <f t="shared" si="7"/>
        <v>5.5555555555555554</v>
      </c>
      <c r="L10" s="5">
        <v>0</v>
      </c>
      <c r="M10" s="6">
        <f t="shared" si="8"/>
        <v>0</v>
      </c>
      <c r="N10" s="5">
        <v>0</v>
      </c>
      <c r="O10" s="6">
        <f>N10/$J10*100</f>
        <v>0</v>
      </c>
      <c r="P10" s="5">
        <v>1</v>
      </c>
      <c r="Q10" s="6">
        <f>P10/($J10-$N10+$L10)*100</f>
        <v>100</v>
      </c>
      <c r="R10" s="5">
        <v>19</v>
      </c>
      <c r="S10" s="6">
        <f t="shared" si="9"/>
        <v>95</v>
      </c>
      <c r="T10" s="5">
        <v>2</v>
      </c>
      <c r="U10" s="6">
        <f t="shared" si="5"/>
        <v>10</v>
      </c>
      <c r="V10" s="5">
        <v>2</v>
      </c>
      <c r="W10" s="6">
        <f t="shared" ref="W10:W12" si="10">V10/($R10+$T10)*100</f>
        <v>9.5238095238095237</v>
      </c>
    </row>
    <row r="11" spans="1:29" ht="15" x14ac:dyDescent="0.3">
      <c r="A11" s="4">
        <v>10</v>
      </c>
      <c r="B11" s="3" t="s">
        <v>16</v>
      </c>
      <c r="C11" s="3" t="s">
        <v>17</v>
      </c>
      <c r="D11" s="5" t="s">
        <v>39</v>
      </c>
      <c r="E11" s="5">
        <v>756</v>
      </c>
      <c r="F11" s="5">
        <v>1</v>
      </c>
      <c r="G11" s="6">
        <f t="shared" si="6"/>
        <v>0.13227513227513227</v>
      </c>
      <c r="H11" s="6">
        <v>20</v>
      </c>
      <c r="I11" s="6">
        <f t="shared" si="1"/>
        <v>2.6455026455026456</v>
      </c>
      <c r="J11" s="5">
        <v>0</v>
      </c>
      <c r="K11" s="6">
        <f t="shared" si="7"/>
        <v>0</v>
      </c>
      <c r="L11" s="5">
        <v>0</v>
      </c>
      <c r="M11" s="6">
        <f t="shared" si="8"/>
        <v>0</v>
      </c>
      <c r="N11" s="5">
        <v>0</v>
      </c>
      <c r="O11" s="6">
        <v>0</v>
      </c>
      <c r="P11" s="5">
        <v>0</v>
      </c>
      <c r="Q11" s="6">
        <v>0</v>
      </c>
      <c r="R11" s="5">
        <v>3</v>
      </c>
      <c r="S11" s="6">
        <f t="shared" si="9"/>
        <v>15</v>
      </c>
      <c r="T11" s="5">
        <v>0</v>
      </c>
      <c r="U11" s="6">
        <f t="shared" si="5"/>
        <v>0</v>
      </c>
      <c r="V11" s="5">
        <v>3</v>
      </c>
      <c r="W11" s="6">
        <f t="shared" si="10"/>
        <v>100</v>
      </c>
    </row>
    <row r="12" spans="1:29" ht="15" x14ac:dyDescent="0.3">
      <c r="A12" s="4">
        <v>11</v>
      </c>
      <c r="B12" s="3" t="s">
        <v>18</v>
      </c>
      <c r="C12" s="3" t="s">
        <v>19</v>
      </c>
      <c r="D12" s="5" t="s">
        <v>39</v>
      </c>
      <c r="E12" s="5">
        <v>276</v>
      </c>
      <c r="F12" s="5">
        <v>0</v>
      </c>
      <c r="G12" s="6">
        <f t="shared" si="6"/>
        <v>0</v>
      </c>
      <c r="H12" s="6">
        <v>6</v>
      </c>
      <c r="I12" s="6">
        <f t="shared" si="1"/>
        <v>2.1739130434782608</v>
      </c>
      <c r="J12" s="5">
        <v>0</v>
      </c>
      <c r="K12" s="6">
        <v>0</v>
      </c>
      <c r="L12" s="5">
        <v>0</v>
      </c>
      <c r="M12" s="6">
        <v>0</v>
      </c>
      <c r="N12" s="5">
        <v>0</v>
      </c>
      <c r="O12" s="6">
        <v>0</v>
      </c>
      <c r="P12" s="5">
        <v>0</v>
      </c>
      <c r="Q12" s="6">
        <v>0</v>
      </c>
      <c r="R12" s="5">
        <v>1</v>
      </c>
      <c r="S12" s="6">
        <f t="shared" si="9"/>
        <v>16.666666666666664</v>
      </c>
      <c r="T12" s="5">
        <v>0</v>
      </c>
      <c r="U12" s="6">
        <f t="shared" si="5"/>
        <v>0</v>
      </c>
      <c r="V12" s="5">
        <v>1</v>
      </c>
      <c r="W12" s="6">
        <f t="shared" si="10"/>
        <v>100</v>
      </c>
    </row>
    <row r="13" spans="1:29" ht="15" x14ac:dyDescent="0.3">
      <c r="A13" s="4">
        <v>12</v>
      </c>
      <c r="B13" s="3" t="s">
        <v>20</v>
      </c>
      <c r="C13" s="3" t="s">
        <v>21</v>
      </c>
      <c r="D13" s="5" t="s">
        <v>39</v>
      </c>
      <c r="E13" s="5">
        <v>613</v>
      </c>
      <c r="F13" s="5">
        <v>0</v>
      </c>
      <c r="G13" s="6">
        <f t="shared" si="6"/>
        <v>0</v>
      </c>
      <c r="H13" s="6">
        <v>23</v>
      </c>
      <c r="I13" s="6">
        <f t="shared" si="1"/>
        <v>3.7520391517128875</v>
      </c>
      <c r="J13" s="5">
        <v>0</v>
      </c>
      <c r="K13" s="6">
        <v>0</v>
      </c>
      <c r="L13" s="5">
        <v>0</v>
      </c>
      <c r="M13" s="6">
        <v>0</v>
      </c>
      <c r="N13" s="5">
        <v>0</v>
      </c>
      <c r="O13" s="6">
        <v>0</v>
      </c>
      <c r="P13" s="5">
        <v>0</v>
      </c>
      <c r="Q13" s="6">
        <v>0</v>
      </c>
      <c r="R13" s="5">
        <v>0</v>
      </c>
      <c r="S13" s="6">
        <f t="shared" si="9"/>
        <v>0</v>
      </c>
      <c r="T13" s="5">
        <v>0</v>
      </c>
      <c r="U13" s="6">
        <f t="shared" si="5"/>
        <v>0</v>
      </c>
      <c r="V13" s="5">
        <v>0</v>
      </c>
      <c r="W13" s="6">
        <v>0</v>
      </c>
    </row>
    <row r="14" spans="1:29" ht="15" x14ac:dyDescent="0.3">
      <c r="A14" s="4">
        <v>13</v>
      </c>
      <c r="B14" s="3" t="s">
        <v>22</v>
      </c>
      <c r="C14" s="3" t="s">
        <v>23</v>
      </c>
      <c r="D14" s="5" t="s">
        <v>40</v>
      </c>
      <c r="E14" s="5">
        <v>537</v>
      </c>
      <c r="F14" s="5">
        <v>0</v>
      </c>
      <c r="G14" s="6">
        <f t="shared" si="6"/>
        <v>0</v>
      </c>
      <c r="H14" s="6">
        <v>0</v>
      </c>
      <c r="I14" s="6">
        <f t="shared" si="1"/>
        <v>0</v>
      </c>
      <c r="J14" s="5">
        <v>0</v>
      </c>
      <c r="K14" s="6">
        <v>0</v>
      </c>
      <c r="L14" s="5">
        <v>0</v>
      </c>
      <c r="M14" s="6">
        <v>0</v>
      </c>
      <c r="N14" s="5">
        <v>0</v>
      </c>
      <c r="O14" s="6">
        <v>0</v>
      </c>
      <c r="P14" s="5">
        <v>0</v>
      </c>
      <c r="Q14" s="6">
        <v>0</v>
      </c>
      <c r="R14" s="5">
        <v>0</v>
      </c>
      <c r="S14" s="6">
        <v>0</v>
      </c>
      <c r="T14" s="5">
        <v>0</v>
      </c>
      <c r="U14" s="6">
        <v>0</v>
      </c>
      <c r="V14" s="5">
        <v>0</v>
      </c>
      <c r="W14" s="6">
        <v>0</v>
      </c>
    </row>
    <row r="15" spans="1:29" ht="15" x14ac:dyDescent="0.3">
      <c r="A15" s="4">
        <v>14</v>
      </c>
      <c r="B15" s="3" t="s">
        <v>24</v>
      </c>
      <c r="C15" s="3" t="s">
        <v>25</v>
      </c>
      <c r="D15" s="5" t="s">
        <v>40</v>
      </c>
      <c r="E15" s="5">
        <v>355</v>
      </c>
      <c r="F15" s="5">
        <v>0</v>
      </c>
      <c r="G15" s="6">
        <f t="shared" si="6"/>
        <v>0</v>
      </c>
      <c r="H15" s="6">
        <v>0</v>
      </c>
      <c r="I15" s="6">
        <f t="shared" si="1"/>
        <v>0</v>
      </c>
      <c r="J15" s="5">
        <v>0</v>
      </c>
      <c r="K15" s="6">
        <v>0</v>
      </c>
      <c r="L15" s="5">
        <v>0</v>
      </c>
      <c r="M15" s="6">
        <v>0</v>
      </c>
      <c r="N15" s="5">
        <v>0</v>
      </c>
      <c r="O15" s="6">
        <v>0</v>
      </c>
      <c r="P15" s="5">
        <v>0</v>
      </c>
      <c r="Q15" s="6">
        <v>0</v>
      </c>
      <c r="R15" s="5">
        <v>0</v>
      </c>
      <c r="S15" s="6">
        <v>0</v>
      </c>
      <c r="T15" s="5">
        <v>0</v>
      </c>
      <c r="U15" s="6">
        <v>0</v>
      </c>
      <c r="V15" s="5">
        <v>0</v>
      </c>
      <c r="W15" s="6">
        <v>0</v>
      </c>
    </row>
    <row r="16" spans="1:29" ht="15" x14ac:dyDescent="0.3">
      <c r="A16" s="4">
        <v>15</v>
      </c>
      <c r="B16" s="3" t="s">
        <v>26</v>
      </c>
      <c r="C16" s="3" t="s">
        <v>27</v>
      </c>
      <c r="D16" s="5" t="s">
        <v>40</v>
      </c>
      <c r="E16" s="5">
        <v>217</v>
      </c>
      <c r="F16" s="5">
        <v>0</v>
      </c>
      <c r="G16" s="6">
        <f t="shared" si="6"/>
        <v>0</v>
      </c>
      <c r="H16" s="6">
        <v>0</v>
      </c>
      <c r="I16" s="6">
        <f t="shared" si="1"/>
        <v>0</v>
      </c>
      <c r="J16" s="5">
        <v>0</v>
      </c>
      <c r="K16" s="6">
        <v>0</v>
      </c>
      <c r="L16" s="5">
        <v>0</v>
      </c>
      <c r="M16" s="6">
        <v>0</v>
      </c>
      <c r="N16" s="5">
        <v>0</v>
      </c>
      <c r="O16" s="6">
        <v>0</v>
      </c>
      <c r="P16" s="5">
        <v>0</v>
      </c>
      <c r="Q16" s="6">
        <v>0</v>
      </c>
      <c r="R16" s="5">
        <v>0</v>
      </c>
      <c r="S16" s="6">
        <v>0</v>
      </c>
      <c r="T16" s="5">
        <v>0</v>
      </c>
      <c r="U16" s="6">
        <v>0</v>
      </c>
      <c r="V16" s="5">
        <v>0</v>
      </c>
      <c r="W16" s="6">
        <v>0</v>
      </c>
    </row>
    <row r="17" spans="1:23" ht="16.2" thickBot="1" x14ac:dyDescent="0.35">
      <c r="A17" s="7"/>
      <c r="B17" s="2" t="s">
        <v>28</v>
      </c>
      <c r="C17" s="7"/>
      <c r="D17" s="9">
        <v>0</v>
      </c>
      <c r="E17" s="9">
        <v>12130</v>
      </c>
      <c r="F17" s="9">
        <v>133</v>
      </c>
      <c r="G17" s="10">
        <v>1.0964550700742</v>
      </c>
      <c r="H17" s="9">
        <v>423</v>
      </c>
      <c r="I17" s="10">
        <v>3.4872217642209401E-2</v>
      </c>
      <c r="J17" s="9">
        <v>1</v>
      </c>
      <c r="K17" s="11">
        <v>0.75187969924812004</v>
      </c>
      <c r="L17" s="9">
        <v>0</v>
      </c>
      <c r="M17" s="11">
        <v>0</v>
      </c>
      <c r="N17" s="9">
        <v>0</v>
      </c>
      <c r="O17" s="11">
        <v>0</v>
      </c>
      <c r="P17" s="9">
        <v>1</v>
      </c>
      <c r="Q17" s="11">
        <v>100</v>
      </c>
      <c r="R17" s="9">
        <v>50</v>
      </c>
      <c r="S17" s="11">
        <v>11.820330969267101</v>
      </c>
      <c r="T17" s="9">
        <v>5</v>
      </c>
      <c r="U17" s="11">
        <v>1.1820330969267101</v>
      </c>
      <c r="V17" s="9">
        <v>33</v>
      </c>
      <c r="W17" s="11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2025-09-08T06:58:21Z</dcterms:created>
  <dcterms:modified xsi:type="dcterms:W3CDTF">2025-09-08T08:44:08Z</dcterms:modified>
</cp:coreProperties>
</file>